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55" tabRatio="888" activeTab="0"/>
  </bookViews>
  <sheets>
    <sheet name="Комп.техника" sheetId="1" r:id="rId1"/>
    <sheet name="ИБП 1500 VA" sheetId="2" r:id="rId2"/>
    <sheet name="Спец-ия на компьютер" sheetId="3" r:id="rId3"/>
    <sheet name="МФУ А3" sheetId="4" r:id="rId4"/>
    <sheet name="МФУ А4 маленький" sheetId="5" r:id="rId5"/>
    <sheet name="МФУ А4" sheetId="6" r:id="rId6"/>
    <sheet name="Монитор 19" sheetId="7" r:id="rId7"/>
    <sheet name="Шкаф напольный 33U" sheetId="8" r:id="rId8"/>
    <sheet name="Спец-я видеокамера IP улич." sheetId="9" r:id="rId9"/>
    <sheet name="Сервер" sheetId="10" r:id="rId10"/>
  </sheets>
  <definedNames>
    <definedName name="_xlnm._FilterDatabase" localSheetId="0" hidden="1">'Комп.техника'!$A$1:$D$22</definedName>
  </definedNames>
  <calcPr fullCalcOnLoad="1"/>
</workbook>
</file>

<file path=xl/sharedStrings.xml><?xml version="1.0" encoding="utf-8"?>
<sst xmlns="http://schemas.openxmlformats.org/spreadsheetml/2006/main" count="274" uniqueCount="218">
  <si>
    <t>Количество, шт.</t>
  </si>
  <si>
    <t>Аналог/замена (в случае отсутствия позиции по наименованию в предыдущем столбце)</t>
  </si>
  <si>
    <t>Номенклатура запрашиваемой продукции</t>
  </si>
  <si>
    <t>№ п/п</t>
  </si>
  <si>
    <t>Цена за ед.</t>
  </si>
  <si>
    <t>Матрица</t>
  </si>
  <si>
    <t>1/2.8’’ Progressive Scan CMOS</t>
  </si>
  <si>
    <t>Объектив</t>
  </si>
  <si>
    <t>4мм</t>
  </si>
  <si>
    <t>Угол обзора объектива</t>
  </si>
  <si>
    <t>90°</t>
  </si>
  <si>
    <t>Режим «День/ночь»</t>
  </si>
  <si>
    <t>автопереключение</t>
  </si>
  <si>
    <t>Регулировка угла установки</t>
  </si>
  <si>
    <t>Поворот: 0 ° - 360 °; наклон: 0 ° - 90 °; вращение: 0 ° - 360 °</t>
  </si>
  <si>
    <t>Видеосжатие</t>
  </si>
  <si>
    <t>H.264/MJPEG/H.264+</t>
  </si>
  <si>
    <t>Основной поток</t>
  </si>
  <si>
    <t>1920×1080@25к/с</t>
  </si>
  <si>
    <t>Дополнительный поток</t>
  </si>
  <si>
    <t>640×360@25к/с</t>
  </si>
  <si>
    <t>Детекция движения</t>
  </si>
  <si>
    <t>Обнаружение пересечения линии, вторжения в область</t>
  </si>
  <si>
    <t>Сетевой интерфейс</t>
  </si>
  <si>
    <t>1 RJ45 10M/100M Ethernet</t>
  </si>
  <si>
    <t>Кнопка сброса настроек</t>
  </si>
  <si>
    <t>Есть</t>
  </si>
  <si>
    <t>Питание</t>
  </si>
  <si>
    <t>DC12В ± 25%/PoE(802.3af)</t>
  </si>
  <si>
    <t>Потребляемая мощность</t>
  </si>
  <si>
    <t>5Вт макс.</t>
  </si>
  <si>
    <t>Рабочие условия</t>
  </si>
  <si>
    <t>40 °C…+60 °C, влажность 95% или меньше (без конденсата)</t>
  </si>
  <si>
    <t>Защита</t>
  </si>
  <si>
    <t>IP67</t>
  </si>
  <si>
    <t>Дальность действия ИК-подсветки</t>
  </si>
  <si>
    <t>ОБЯЗАТЕЛЬНО наличие лицензии на ПО Trassir в комплекте!!!</t>
  </si>
  <si>
    <t>Максимальное разрешение</t>
  </si>
  <si>
    <t>Интерфейсы</t>
  </si>
  <si>
    <t>Экран</t>
  </si>
  <si>
    <t>Диагональ экрана</t>
  </si>
  <si>
    <t>1600x900</t>
  </si>
  <si>
    <t>Технология изготовления матрицы</t>
  </si>
  <si>
    <t>TN</t>
  </si>
  <si>
    <t>Технические характеристики экрана</t>
  </si>
  <si>
    <t>Время отклика пикселя, мс</t>
  </si>
  <si>
    <t>5 мс</t>
  </si>
  <si>
    <t>Частота при максимальном разрешении</t>
  </si>
  <si>
    <t>60 Гц</t>
  </si>
  <si>
    <t>Тех. Условие по закупке нового МФУ: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</si>
  <si>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Формат А4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</si>
  <si>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Возможность заправлять картридж;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</si>
  <si>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После заправки картриджа МФУ должен напечатать (4000-6000 листов);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</si>
  <si>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Должен быть сетевым;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</si>
  <si>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Иметь двустороннюю печать;</t>
    </r>
  </si>
  <si>
    <r>
      <t>6.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Иметь оригиналоподатчик (двусторонним сканированием);</t>
    </r>
  </si>
  <si>
    <r>
      <t>7.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МФУ должен быть офисным вариантом и рассчитан на работу (15000-20000 листов в месяц);</t>
    </r>
  </si>
  <si>
    <r>
      <t>8.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Скорость печати не менее 35 листов/мин.;</t>
    </r>
  </si>
  <si>
    <t xml:space="preserve">Примечание </t>
  </si>
  <si>
    <t>Тип</t>
  </si>
  <si>
    <t>ИБП</t>
  </si>
  <si>
    <t>Основной цвет</t>
  </si>
  <si>
    <t>черный</t>
  </si>
  <si>
    <t>Вид устройства</t>
  </si>
  <si>
    <t>линейно-интерактивный</t>
  </si>
  <si>
    <t>Выходная мощность (ВА)</t>
  </si>
  <si>
    <t>1500 ВА</t>
  </si>
  <si>
    <t>Выходная мощность (Вт)</t>
  </si>
  <si>
    <t>900 Вт</t>
  </si>
  <si>
    <t>Мин. входное напряжение</t>
  </si>
  <si>
    <t>180 В</t>
  </si>
  <si>
    <t>Макс. входное напряжение</t>
  </si>
  <si>
    <t>287 В</t>
  </si>
  <si>
    <t>Мин. входная частота</t>
  </si>
  <si>
    <t>50 Гц</t>
  </si>
  <si>
    <t>Макс. входная частота</t>
  </si>
  <si>
    <t>Стабильность выходного напряжения</t>
  </si>
  <si>
    <t>± 5 %</t>
  </si>
  <si>
    <t>Мин. выходная частота</t>
  </si>
  <si>
    <t>57 Гц</t>
  </si>
  <si>
    <t>Макс. выходная частота</t>
  </si>
  <si>
    <t>63 Гц</t>
  </si>
  <si>
    <t>Тип формы напряжения</t>
  </si>
  <si>
    <t>чистая синусоида</t>
  </si>
  <si>
    <t>Время работы</t>
  </si>
  <si>
    <t>7 мин (900Вт)</t>
  </si>
  <si>
    <t>Время переключения на батарею</t>
  </si>
  <si>
    <t>2 мс</t>
  </si>
  <si>
    <t>Макс. поглощаемая энергия импульса</t>
  </si>
  <si>
    <t>459 Дж</t>
  </si>
  <si>
    <t>Общие параметры</t>
  </si>
  <si>
    <t>Виды защиты</t>
  </si>
  <si>
    <t>от высоковольтных импульсов, фильтрация помех</t>
  </si>
  <si>
    <t>Разъёмы</t>
  </si>
  <si>
    <t>Тип выходных разъемов питания</t>
  </si>
  <si>
    <t>IEC 320 C13 (компьютерная), IEC Jumpers</t>
  </si>
  <si>
    <t>Количество выходных разъемов питания (общее)</t>
  </si>
  <si>
    <t>Количество выходных разъемов питания (UPS)</t>
  </si>
  <si>
    <t>USB</t>
  </si>
  <si>
    <t>RJ-11/RJ-45, заземление, USB</t>
  </si>
  <si>
    <t>Батарея</t>
  </si>
  <si>
    <t>Время зарядки</t>
  </si>
  <si>
    <t>3 ч</t>
  </si>
  <si>
    <t>Возможность замены батарей</t>
  </si>
  <si>
    <t>есть</t>
  </si>
  <si>
    <t>Горячая замена батарей</t>
  </si>
  <si>
    <t>нет</t>
  </si>
  <si>
    <t>Подключение дополнительных батарей</t>
  </si>
  <si>
    <t>Дополнительная информация</t>
  </si>
  <si>
    <t>Холодный старт</t>
  </si>
  <si>
    <t>Отображение информации</t>
  </si>
  <si>
    <t>жк-дисплей</t>
  </si>
  <si>
    <t>Блок питания DR4524 24В/45Вт на DIN-рейку</t>
  </si>
  <si>
    <t>Блок силовых розеток 8 розеток, стоечного исполнения</t>
  </si>
  <si>
    <t>Кабель UTP 4 cat 5е</t>
  </si>
  <si>
    <t xml:space="preserve">Коммутатор 10 портовый PoE Модель DGS-1210-10P\ME
</t>
  </si>
  <si>
    <t>Коммутатор 10 портовый Модель DGS-1210-12TS/ME</t>
  </si>
  <si>
    <r>
      <t xml:space="preserve">Коммутатор 24-port (Модель </t>
    </r>
    <r>
      <rPr>
        <b/>
        <sz val="12"/>
        <rFont val="Times New Roman"/>
        <family val="1"/>
      </rPr>
      <t>Zyxel GS1100-24</t>
    </r>
    <r>
      <rPr>
        <sz val="12"/>
        <rFont val="Times New Roman"/>
        <family val="1"/>
      </rPr>
      <t xml:space="preserve"> 24-портовый коммутатор Gigabit Ethernet с 24 разъемами RJ-45 из которых 2 совмещены с SFP-слотами)</t>
    </r>
  </si>
  <si>
    <r>
      <t xml:space="preserve">Коммутатор 24-port (Модель </t>
    </r>
    <r>
      <rPr>
        <b/>
        <sz val="12"/>
        <rFont val="Times New Roman"/>
        <family val="1"/>
      </rPr>
      <t>Zyxel GS2210-24</t>
    </r>
    <r>
      <rPr>
        <sz val="12"/>
        <rFont val="Times New Roman"/>
        <family val="1"/>
      </rPr>
      <t xml:space="preserve"> 24-портовый управляемый коммутатор Gigabit Ethernet с 4 SFP-слотами совмещенными с разъемами RJ-45)</t>
    </r>
  </si>
  <si>
    <t>комплект</t>
  </si>
  <si>
    <t>шт</t>
  </si>
  <si>
    <t>метр</t>
  </si>
  <si>
    <t>Ед. изм.</t>
  </si>
  <si>
    <t>№</t>
  </si>
  <si>
    <t>Наименование товара</t>
  </si>
  <si>
    <t xml:space="preserve">Системный блок (ASUS H110M-R/C/SI\Core i3-7100 (3.9)\4Gb DDR4\Твердотельный накопитель(SATA III, чтение –от 400 Мбайт/с, запись – от 400 Мбайт/с)\Корпус Inwin mATX 450W\DVD-RW\)     </t>
  </si>
  <si>
    <t>Клавиатура+Мышь (производитель Genius)</t>
  </si>
  <si>
    <t>Сетевой фильтр (производитель Ippon )</t>
  </si>
  <si>
    <t>Операционная система Microsoft Windows 10 Pro*</t>
  </si>
  <si>
    <t xml:space="preserve">Монитор "23"     </t>
  </si>
  <si>
    <t>упак</t>
  </si>
  <si>
    <t>Коннектор RJ-45 Кат 5 (упак 100шт)</t>
  </si>
  <si>
    <t>Видеокамера IP HikVision DS-2CD2022WD-I (4mm), 2Мп, булит,уличная</t>
  </si>
  <si>
    <t>Монитор "19"</t>
  </si>
  <si>
    <t>"19.5"</t>
  </si>
  <si>
    <t>Должен быть сетевым;</t>
  </si>
  <si>
    <t>МФУ должен быть офисным вариантом и рассчитан на работу (15000-20000 листов в месяц);</t>
  </si>
  <si>
    <t>Скорость печати не менее 18 листов/мин.;</t>
  </si>
  <si>
    <t>Преобразователь  MOXA NPORT IA 5450A 4-портовый усовершенствованный асинхронный сервер RS-232/422/48</t>
  </si>
  <si>
    <t>Сервер</t>
  </si>
  <si>
    <t>Q-ty</t>
  </si>
  <si>
    <t>Part Number</t>
  </si>
  <si>
    <t>PL</t>
  </si>
  <si>
    <t>Description</t>
  </si>
  <si>
    <t>819786-B21</t>
  </si>
  <si>
    <t>4Q</t>
  </si>
  <si>
    <t>HPE DL20 Gen9 4SFF CTO Server</t>
  </si>
  <si>
    <t>871055-L21</t>
  </si>
  <si>
    <t>HPE DL20 Gen9 E3-1270v6 FIO Kit</t>
  </si>
  <si>
    <t>862976-B21</t>
  </si>
  <si>
    <t>SI</t>
  </si>
  <si>
    <t>HPE 16GB 2Rx8 PC4-2400T-E STND Kit</t>
  </si>
  <si>
    <t>872475-B21</t>
  </si>
  <si>
    <t>HPE 300GB SAS 10K SFF SC DS HDD</t>
  </si>
  <si>
    <t>726537-B21</t>
  </si>
  <si>
    <t>SY</t>
  </si>
  <si>
    <t>HPE 9.5mm SATA DVD-RW Optical Drive</t>
  </si>
  <si>
    <t>854846-B21</t>
  </si>
  <si>
    <t>HPE DL20 Gen9 PCIe LP Riser FIO Kit</t>
  </si>
  <si>
    <t>761873-B21</t>
  </si>
  <si>
    <t>HPE H240 FIO Smart HBA</t>
  </si>
  <si>
    <t>828734-B21</t>
  </si>
  <si>
    <t>HPE 900W AC 240VDC Pwr Input Mdl FIO Kit</t>
  </si>
  <si>
    <t>816284-B21</t>
  </si>
  <si>
    <t>HPE DL20 Gen9 M.2 RA/ODD Pwr Cable Kit</t>
  </si>
  <si>
    <t>828735-B21</t>
  </si>
  <si>
    <t>HPE 900W AC 240VDC Pwr Backplane FIO Kit</t>
  </si>
  <si>
    <t>820306-B21</t>
  </si>
  <si>
    <t>HPE DL20 Gen9 RPS Backplane Cable Kit</t>
  </si>
  <si>
    <t>775612-B21</t>
  </si>
  <si>
    <t>HPE 1U Short Friction Rail Kit</t>
  </si>
  <si>
    <t>H7J32A3</t>
  </si>
  <si>
    <t>HPE 3Y Foundation Care NBD Service</t>
  </si>
  <si>
    <t>H7J32A3     XMN</t>
  </si>
  <si>
    <t>HPE ProLiant DL20 Gen9 Supp</t>
  </si>
  <si>
    <t>Шнур оптический simplex LC-SC 9/125 SM одномод  длина 100м</t>
  </si>
  <si>
    <t>Шнур оптический simplex LC-SC 9/125 SM одномод  длина 150 м</t>
  </si>
  <si>
    <t>Шнур оптический simplex LC-LC 9/125 SM одномод LSZH длина 150м</t>
  </si>
  <si>
    <t>Шнур оптический simplex LC-SC 9/125 SM одномод  длина 15м</t>
  </si>
  <si>
    <t>Шнур оптический simplex LC-SC 9/125 SM одномод  длина 30м</t>
  </si>
  <si>
    <t>Шнур оптический simplex LC-SC 9/125 SM одномод  длина 5м</t>
  </si>
  <si>
    <t>Шнур оптический simplex LC-SC 9/125 SM одномод LSZH  длина 50м</t>
  </si>
  <si>
    <t>Шкаф настенный 19", 6U 600*300 дверь стекло</t>
  </si>
  <si>
    <r>
      <t xml:space="preserve">Шкаф напольный 33U 600*800 (тех.задание во вкладке </t>
    </r>
    <r>
      <rPr>
        <b/>
        <sz val="12"/>
        <rFont val="Times New Roman"/>
        <family val="1"/>
      </rPr>
      <t>шкаф напольный 33U</t>
    </r>
    <r>
      <rPr>
        <sz val="12"/>
        <rFont val="Times New Roman"/>
        <family val="1"/>
      </rPr>
      <t>)</t>
    </r>
  </si>
  <si>
    <t>блок розеток</t>
  </si>
  <si>
    <t>блок вентиляторов в крышу</t>
  </si>
  <si>
    <t>блок вентиляторов в шкаф</t>
  </si>
  <si>
    <t>освещение, крепеж, заглушки, ящик, полка</t>
  </si>
  <si>
    <t>Тех. задание на Шкаф напольный 33U 600x800мм, с доп. опциями:</t>
  </si>
  <si>
    <t>Сумма</t>
  </si>
  <si>
    <r>
      <t xml:space="preserve">Блок бесперебойного питания 1500 VA (Тех. задание смотреть во вкл. </t>
    </r>
    <r>
      <rPr>
        <b/>
        <sz val="12"/>
        <rFont val="Times New Roman"/>
        <family val="1"/>
      </rPr>
      <t>ИБП 1500 VA</t>
    </r>
    <r>
      <rPr>
        <sz val="12"/>
        <rFont val="Times New Roman"/>
        <family val="1"/>
      </rPr>
      <t>)</t>
    </r>
  </si>
  <si>
    <r>
      <t xml:space="preserve">Комплект трансиверов:                                                                   </t>
    </r>
    <r>
      <rPr>
        <b/>
        <sz val="12"/>
        <rFont val="Times New Roman"/>
        <family val="1"/>
      </rPr>
      <t>Модуль GL-OT-SG14LC 1-1550-1310-D</t>
    </r>
    <r>
      <rPr>
        <sz val="12"/>
        <rFont val="Times New Roman"/>
        <family val="1"/>
      </rPr>
      <t xml:space="preserve"> GIGALINK SFP, WDM, 1Гбит/c, одно волокно SM, LC, Tx:1550/Rx:1310 нм, DDM, 14 дБ (до 20 км)
</t>
    </r>
    <r>
      <rPr>
        <b/>
        <sz val="12"/>
        <rFont val="Times New Roman"/>
        <family val="1"/>
      </rPr>
      <t>Модуль GL-OT-SG14LC 1-1310-1550-D</t>
    </r>
    <r>
      <rPr>
        <sz val="12"/>
        <rFont val="Times New Roman"/>
        <family val="1"/>
      </rPr>
      <t xml:space="preserve"> GIGALINK SFP, WDM, 1Гбит/c, одно волокно SM, LC,Tx:1310/Rx:1550 нм, 14 дБ, DDM (до 20 км)
</t>
    </r>
  </si>
  <si>
    <r>
      <t xml:space="preserve">Комплект трансиверов:                                                                      </t>
    </r>
    <r>
      <rPr>
        <b/>
        <sz val="12"/>
        <rFont val="Times New Roman"/>
        <family val="1"/>
      </rPr>
      <t>Zyxel SFP-BX1490-10</t>
    </r>
    <r>
      <rPr>
        <sz val="12"/>
        <rFont val="Times New Roman"/>
        <family val="1"/>
      </rPr>
      <t xml:space="preserve"> Одноволоконный SFP-трансивер BX 1490 нм для одномодового оптоволоконного кабеля на расстояние до 10 км
</t>
    </r>
    <r>
      <rPr>
        <b/>
        <sz val="12"/>
        <rFont val="Times New Roman"/>
        <family val="1"/>
      </rPr>
      <t xml:space="preserve">Zyxel SFP-BX1310-10 </t>
    </r>
    <r>
      <rPr>
        <sz val="12"/>
        <rFont val="Times New Roman"/>
        <family val="1"/>
      </rPr>
      <t xml:space="preserve">Одноволоконный SFP-трансивер BX 1310 нм для одномодового оптоволоконного кабеля на расстояние до 10 км
</t>
    </r>
  </si>
  <si>
    <t>Шнур оптический simplex LC-SC 9/125 SM одномод  длина 3м</t>
  </si>
  <si>
    <r>
      <t xml:space="preserve">Компьютер в сборе </t>
    </r>
    <r>
      <rPr>
        <sz val="12"/>
        <rFont val="Times New Roman"/>
        <family val="1"/>
      </rPr>
      <t xml:space="preserve">(тех. задание смотреть во вкладке </t>
    </r>
    <r>
      <rPr>
        <b/>
        <sz val="12"/>
        <rFont val="Times New Roman"/>
        <family val="1"/>
      </rPr>
      <t>спец-ия на компьютер</t>
    </r>
    <r>
      <rPr>
        <sz val="12"/>
        <rFont val="Times New Roman"/>
        <family val="1"/>
      </rPr>
      <t>)</t>
    </r>
  </si>
  <si>
    <t>*прошу учесть, что номер лицензии Win 10 Pro будет проверен у офиц. представителя Microsoft в России</t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</si>
  <si>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После заправки картриджа МФУ должен напечатать (2000-3000 листов);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</si>
  <si>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МФУ должен быть офисным вариантом и рассчитан на работу (5000-10000 листов в месяц);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</si>
  <si>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Скорость печати не менее 18 листов/мин.;</t>
    </r>
  </si>
  <si>
    <r>
      <t>6.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И не дорогой заправкой картриджа.</t>
    </r>
  </si>
  <si>
    <t>МФУ Kyocera FS-1020MFP – быстрый, хорошая печать, надёжный, износостойкий (не включая человеческих фактор), рассчитан на средний объём печати, легко обслуживаем (ввиду своей конструктивной особенности) и не дорогой в заправке.</t>
  </si>
  <si>
    <t>HP LaserJet Pro MFP M28w – быстрый, хорошая печать, надёжный, износостойкий (не включая человеческих фактор), рассчитан на средний объём печати, легко обслуживаем (ввиду своей конструктивной особенности) и не дорогой в заправке.</t>
  </si>
  <si>
    <t xml:space="preserve">МФУ А4 </t>
  </si>
  <si>
    <t>МФУ А4 маленький</t>
  </si>
  <si>
    <r>
      <t>9.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И не дорогой заправкой картриджа.</t>
    </r>
  </si>
  <si>
    <t>Варианты поставки МФУ Kyocera M2040dn (в отделы с повышенной нагрузкой 15000 и более листов/месяц) и HP LJ M 426 (в отделы c не большой нагрузкой не более 10000 листов/месяц), оба данных аппарата соответствуют тех. условию.</t>
  </si>
  <si>
    <t>МФУ Kyocera M2040dn– быстрый, хорошая печать, надёжный, износостойкий (не включая человеческих фактор), рассчитан на большой объём печати, легко обслуживаем (ввиду своей конструктивной особенности) и не дорогой в заправке.</t>
  </si>
  <si>
    <t>МФУ HP LJ M 426 – быстрый, хорошая печать, надёжный, износостойкий (не включая человеческих фактор), рассчитан на средний объём печати, легко обслуживаем (ввиду своей конструктивной особенности) и не дорогой в заправке.</t>
  </si>
  <si>
    <t>Мы рекомендуем закупать МФУ Kyocera FS-1020MFP или HP LaserJet Pro MFP M28w (в отделы c не большой нагрузкой не более 5000-10000 листов/месяц), оба данных аппарата соответствуют тех. условию.</t>
  </si>
  <si>
    <t>Формат А3</t>
  </si>
  <si>
    <t>Иметь двустороннюю печать;</t>
  </si>
  <si>
    <t>И не дорогой заменой картриджа.</t>
  </si>
  <si>
    <t>Мы рекомендуем закупать МФУ Kyocera Taskalfa 1801 (в отделы для использования как принтер, сканер и копир) и Kyocera Taskalfa 1800 (в отделы где нужен только копир), оба данных аппарата соответствуют тех. условию.</t>
  </si>
  <si>
    <t>МФУ Kyocera Taskalfa 1801 и 1800 – быстрый, хорошая печать, надёжный, износостойкий (не включая человеческих фактор), рассчитан на большой объём печати, легко обслуживаем (ввиду своей конструктивной особенности) и не дорогим расходным материалом.</t>
  </si>
  <si>
    <t>Для Kyocera Taskalfa 1801 – сетевая карта, оригиналоподатчик или крышка, дуплекс (это опции покупаются отдельно).</t>
  </si>
  <si>
    <t>Для Kyocera Taskalfa 1800 – крышка (это опция покупаются отдельно).</t>
  </si>
  <si>
    <t xml:space="preserve">МФУ А3
</t>
  </si>
  <si>
    <t>19.5"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</si>
</sst>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0">
    <font>
      <sz val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63"/>
      <name val="Arial"/>
      <family val="2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1"/>
      <color indexed="10"/>
      <name val="Calibri"/>
      <family val="2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444444"/>
      <name val="Arial"/>
      <family val="2"/>
    </font>
    <font>
      <sz val="11"/>
      <color rgb="FF333333"/>
      <name val="Times New Roman"/>
      <family val="1"/>
    </font>
    <font>
      <sz val="12"/>
      <color rgb="FF333333"/>
      <name val="Times New Roman"/>
      <family val="1"/>
    </font>
    <font>
      <b/>
      <sz val="10"/>
      <color rgb="FF000000"/>
      <name val="Century Gothic"/>
      <family val="2"/>
    </font>
    <font>
      <sz val="8"/>
      <color rgb="FF000000"/>
      <name val="Century Gothic"/>
      <family val="2"/>
    </font>
    <font>
      <b/>
      <sz val="11"/>
      <color rgb="FFFF0000"/>
      <name val="Calibri"/>
      <family val="2"/>
    </font>
    <font>
      <b/>
      <sz val="11"/>
      <color rgb="FF333333"/>
      <name val="Times New Roman"/>
      <family val="1"/>
    </font>
    <font>
      <b/>
      <sz val="12"/>
      <color rgb="FF33333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52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9" borderId="0" xfId="0" applyFont="1" applyFill="1" applyAlignment="1" applyProtection="1">
      <alignment horizontal="center" vertical="center"/>
      <protection locked="0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left" vertical="center" wrapText="1"/>
    </xf>
    <xf numFmtId="1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4" fillId="33" borderId="10" xfId="0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55" fillId="36" borderId="11" xfId="0" applyFont="1" applyFill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right" vertical="center"/>
    </xf>
    <xf numFmtId="0" fontId="56" fillId="33" borderId="14" xfId="0" applyFont="1" applyFill="1" applyBorder="1" applyAlignment="1">
      <alignment vertical="center"/>
    </xf>
    <xf numFmtId="0" fontId="56" fillId="33" borderId="14" xfId="0" applyFont="1" applyFill="1" applyBorder="1" applyAlignment="1">
      <alignment horizontal="center" vertical="center"/>
    </xf>
    <xf numFmtId="0" fontId="56" fillId="37" borderId="13" xfId="0" applyFont="1" applyFill="1" applyBorder="1" applyAlignment="1">
      <alignment horizontal="right" vertical="center"/>
    </xf>
    <xf numFmtId="0" fontId="56" fillId="37" borderId="14" xfId="0" applyFont="1" applyFill="1" applyBorder="1" applyAlignment="1">
      <alignment vertical="center"/>
    </xf>
    <xf numFmtId="0" fontId="56" fillId="37" borderId="14" xfId="0" applyFont="1" applyFill="1" applyBorder="1" applyAlignment="1">
      <alignment horizontal="center" vertical="center"/>
    </xf>
    <xf numFmtId="0" fontId="56" fillId="38" borderId="13" xfId="0" applyFont="1" applyFill="1" applyBorder="1" applyAlignment="1">
      <alignment horizontal="right" vertical="center"/>
    </xf>
    <xf numFmtId="0" fontId="56" fillId="38" borderId="14" xfId="0" applyFont="1" applyFill="1" applyBorder="1" applyAlignment="1">
      <alignment vertical="center"/>
    </xf>
    <xf numFmtId="0" fontId="56" fillId="38" borderId="14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top" wrapText="1"/>
      <protection/>
    </xf>
    <xf numFmtId="0" fontId="2" fillId="34" borderId="0" xfId="0" applyFont="1" applyFill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180" fontId="0" fillId="34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7" fillId="0" borderId="0" xfId="0" applyFont="1" applyAlignment="1">
      <alignment vertical="center"/>
    </xf>
    <xf numFmtId="0" fontId="58" fillId="35" borderId="10" xfId="0" applyFont="1" applyFill="1" applyBorder="1" applyAlignment="1">
      <alignment vertical="center" wrapText="1"/>
    </xf>
    <xf numFmtId="0" fontId="59" fillId="35" borderId="10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90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9.33203125" defaultRowHeight="11.25"/>
  <cols>
    <col min="1" max="1" width="5.83203125" style="4" customWidth="1"/>
    <col min="2" max="2" width="83.66015625" style="5" customWidth="1"/>
    <col min="3" max="3" width="70.66015625" style="2" customWidth="1"/>
    <col min="4" max="4" width="13.5" style="2" customWidth="1"/>
    <col min="5" max="5" width="11.16015625" style="2" customWidth="1"/>
    <col min="6" max="6" width="14.5" style="2" bestFit="1" customWidth="1"/>
    <col min="7" max="7" width="12.33203125" style="2" customWidth="1"/>
    <col min="8" max="8" width="17.16015625" style="2" bestFit="1" customWidth="1"/>
    <col min="9" max="16384" width="9.33203125" style="2" customWidth="1"/>
  </cols>
  <sheetData>
    <row r="1" spans="1:8" s="13" customFormat="1" ht="31.5">
      <c r="A1" s="3" t="s">
        <v>3</v>
      </c>
      <c r="B1" s="3" t="s">
        <v>2</v>
      </c>
      <c r="C1" s="1" t="s">
        <v>1</v>
      </c>
      <c r="D1" s="3" t="s">
        <v>0</v>
      </c>
      <c r="E1" s="3" t="s">
        <v>122</v>
      </c>
      <c r="F1" s="6" t="s">
        <v>4</v>
      </c>
      <c r="G1" s="6" t="s">
        <v>189</v>
      </c>
      <c r="H1" s="6" t="s">
        <v>58</v>
      </c>
    </row>
    <row r="2" spans="1:8" s="22" customFormat="1" ht="15.75">
      <c r="A2" s="43">
        <v>1</v>
      </c>
      <c r="B2" s="18" t="s">
        <v>116</v>
      </c>
      <c r="C2" s="44"/>
      <c r="D2" s="45">
        <v>4</v>
      </c>
      <c r="E2" s="45" t="s">
        <v>120</v>
      </c>
      <c r="F2" s="21"/>
      <c r="G2" s="21"/>
      <c r="H2" s="21"/>
    </row>
    <row r="3" spans="1:8" s="22" customFormat="1" ht="19.5" customHeight="1">
      <c r="A3" s="17">
        <f>A2+1</f>
        <v>2</v>
      </c>
      <c r="B3" s="48" t="s">
        <v>115</v>
      </c>
      <c r="C3" s="19"/>
      <c r="D3" s="20">
        <v>3</v>
      </c>
      <c r="E3" s="20" t="s">
        <v>120</v>
      </c>
      <c r="F3" s="21"/>
      <c r="G3" s="21"/>
      <c r="H3" s="21"/>
    </row>
    <row r="4" spans="1:8" s="22" customFormat="1" ht="46.5" customHeight="1">
      <c r="A4" s="17">
        <f aca="true" t="shared" si="0" ref="A4:A30">A3+1</f>
        <v>3</v>
      </c>
      <c r="B4" s="23" t="s">
        <v>117</v>
      </c>
      <c r="C4" s="19"/>
      <c r="D4" s="20">
        <f>1+1+1+1+1+1+1+1+1+1+1</f>
        <v>11</v>
      </c>
      <c r="E4" s="20" t="s">
        <v>120</v>
      </c>
      <c r="F4" s="21"/>
      <c r="G4" s="21"/>
      <c r="H4" s="21"/>
    </row>
    <row r="5" spans="1:8" s="22" customFormat="1" ht="46.5" customHeight="1">
      <c r="A5" s="17">
        <f t="shared" si="0"/>
        <v>4</v>
      </c>
      <c r="B5" s="23" t="s">
        <v>118</v>
      </c>
      <c r="C5" s="19"/>
      <c r="D5" s="20">
        <f>1+1+1</f>
        <v>3</v>
      </c>
      <c r="E5" s="20" t="s">
        <v>120</v>
      </c>
      <c r="F5" s="21"/>
      <c r="G5" s="21"/>
      <c r="H5" s="21"/>
    </row>
    <row r="6" spans="1:8" s="22" customFormat="1" ht="31.5">
      <c r="A6" s="17">
        <f t="shared" si="0"/>
        <v>5</v>
      </c>
      <c r="B6" s="23" t="s">
        <v>138</v>
      </c>
      <c r="C6" s="44"/>
      <c r="D6" s="45">
        <f>5+3+1+2+2+1+1+3+1</f>
        <v>19</v>
      </c>
      <c r="E6" s="45" t="s">
        <v>120</v>
      </c>
      <c r="F6" s="21"/>
      <c r="G6" s="21"/>
      <c r="H6" s="21"/>
    </row>
    <row r="7" spans="1:8" s="22" customFormat="1" ht="15.75">
      <c r="A7" s="17">
        <f t="shared" si="0"/>
        <v>6</v>
      </c>
      <c r="B7" s="46" t="s">
        <v>139</v>
      </c>
      <c r="C7" s="21"/>
      <c r="D7" s="47">
        <v>4</v>
      </c>
      <c r="E7" s="45" t="s">
        <v>120</v>
      </c>
      <c r="F7" s="21"/>
      <c r="G7" s="21"/>
      <c r="H7" s="21"/>
    </row>
    <row r="8" spans="1:8" s="22" customFormat="1" ht="81.75" customHeight="1">
      <c r="A8" s="17">
        <f t="shared" si="0"/>
        <v>7</v>
      </c>
      <c r="B8" s="48" t="s">
        <v>191</v>
      </c>
      <c r="C8" s="44"/>
      <c r="D8" s="45">
        <v>4</v>
      </c>
      <c r="E8" s="45" t="s">
        <v>119</v>
      </c>
      <c r="F8" s="21"/>
      <c r="G8" s="21"/>
      <c r="H8" s="21"/>
    </row>
    <row r="9" spans="1:8" s="22" customFormat="1" ht="82.5" customHeight="1">
      <c r="A9" s="17">
        <f t="shared" si="0"/>
        <v>8</v>
      </c>
      <c r="B9" s="48" t="s">
        <v>192</v>
      </c>
      <c r="C9" s="44"/>
      <c r="D9" s="45">
        <v>14</v>
      </c>
      <c r="E9" s="45" t="s">
        <v>119</v>
      </c>
      <c r="F9" s="21"/>
      <c r="G9" s="21"/>
      <c r="H9" s="21"/>
    </row>
    <row r="10" spans="1:8" s="22" customFormat="1" ht="31.5">
      <c r="A10" s="17">
        <f t="shared" si="0"/>
        <v>9</v>
      </c>
      <c r="B10" s="23" t="s">
        <v>194</v>
      </c>
      <c r="C10" s="44"/>
      <c r="D10" s="45">
        <f>1+1+13+6+1+1+1+1+1+1+1+1+1+4</f>
        <v>34</v>
      </c>
      <c r="E10" s="45" t="s">
        <v>120</v>
      </c>
      <c r="F10" s="21"/>
      <c r="G10" s="21"/>
      <c r="H10" s="21"/>
    </row>
    <row r="11" spans="1:8" s="22" customFormat="1" ht="15.75">
      <c r="A11" s="17">
        <f t="shared" si="0"/>
        <v>10</v>
      </c>
      <c r="B11" s="23" t="s">
        <v>133</v>
      </c>
      <c r="C11" s="44"/>
      <c r="D11" s="45">
        <f>2+1+1</f>
        <v>4</v>
      </c>
      <c r="E11" s="45" t="s">
        <v>120</v>
      </c>
      <c r="F11" s="21"/>
      <c r="G11" s="21"/>
      <c r="H11" s="21"/>
    </row>
    <row r="12" spans="1:8" s="22" customFormat="1" ht="31.5">
      <c r="A12" s="17">
        <f t="shared" si="0"/>
        <v>11</v>
      </c>
      <c r="B12" s="23" t="s">
        <v>183</v>
      </c>
      <c r="C12" s="44"/>
      <c r="D12" s="45">
        <v>3</v>
      </c>
      <c r="E12" s="45" t="s">
        <v>120</v>
      </c>
      <c r="F12" s="21"/>
      <c r="G12" s="21"/>
      <c r="H12" s="21"/>
    </row>
    <row r="13" spans="1:8" s="14" customFormat="1" ht="15.75">
      <c r="A13" s="17">
        <f>A12+1</f>
        <v>12</v>
      </c>
      <c r="B13" s="23" t="s">
        <v>202</v>
      </c>
      <c r="C13" s="44"/>
      <c r="D13" s="45">
        <v>12</v>
      </c>
      <c r="E13" s="45" t="s">
        <v>120</v>
      </c>
      <c r="F13" s="21"/>
      <c r="G13" s="21"/>
      <c r="H13" s="21"/>
    </row>
    <row r="14" spans="1:8" s="14" customFormat="1" ht="15.75">
      <c r="A14" s="17">
        <f>A13+1</f>
        <v>13</v>
      </c>
      <c r="B14" s="23" t="s">
        <v>203</v>
      </c>
      <c r="C14" s="44"/>
      <c r="D14" s="45">
        <v>1</v>
      </c>
      <c r="E14" s="45" t="s">
        <v>120</v>
      </c>
      <c r="F14" s="21"/>
      <c r="G14" s="21"/>
      <c r="H14" s="21"/>
    </row>
    <row r="15" spans="1:8" s="22" customFormat="1" ht="15.75">
      <c r="A15" s="17">
        <f>A14+1</f>
        <v>14</v>
      </c>
      <c r="B15" s="49" t="s">
        <v>182</v>
      </c>
      <c r="C15" s="21"/>
      <c r="D15" s="21">
        <f>2+1+2+2+1+1+2+1</f>
        <v>12</v>
      </c>
      <c r="E15" s="45" t="s">
        <v>120</v>
      </c>
      <c r="F15" s="21"/>
      <c r="G15" s="21"/>
      <c r="H15" s="21"/>
    </row>
    <row r="16" spans="1:8" s="22" customFormat="1" ht="17.25" customHeight="1">
      <c r="A16" s="17">
        <f>A15+1</f>
        <v>15</v>
      </c>
      <c r="B16" s="48" t="s">
        <v>216</v>
      </c>
      <c r="C16" s="44"/>
      <c r="D16" s="45">
        <v>2</v>
      </c>
      <c r="E16" s="45" t="s">
        <v>120</v>
      </c>
      <c r="F16" s="21"/>
      <c r="G16" s="21"/>
      <c r="H16" s="21"/>
    </row>
    <row r="17" spans="1:8" s="22" customFormat="1" ht="15.75">
      <c r="A17" s="17">
        <f t="shared" si="0"/>
        <v>16</v>
      </c>
      <c r="B17" s="23" t="s">
        <v>193</v>
      </c>
      <c r="C17" s="44"/>
      <c r="D17" s="45">
        <v>2</v>
      </c>
      <c r="E17" s="45" t="s">
        <v>120</v>
      </c>
      <c r="F17" s="21"/>
      <c r="G17" s="21"/>
      <c r="H17" s="21"/>
    </row>
    <row r="18" spans="1:8" s="22" customFormat="1" ht="15.75">
      <c r="A18" s="17">
        <f t="shared" si="0"/>
        <v>17</v>
      </c>
      <c r="B18" s="50" t="s">
        <v>180</v>
      </c>
      <c r="C18" s="21"/>
      <c r="D18" s="21">
        <v>8</v>
      </c>
      <c r="E18" s="45" t="s">
        <v>120</v>
      </c>
      <c r="F18" s="21"/>
      <c r="G18" s="21"/>
      <c r="H18" s="21"/>
    </row>
    <row r="19" spans="1:8" s="22" customFormat="1" ht="15.75">
      <c r="A19" s="17">
        <f t="shared" si="0"/>
        <v>18</v>
      </c>
      <c r="B19" s="23" t="s">
        <v>178</v>
      </c>
      <c r="C19" s="21"/>
      <c r="D19" s="47">
        <v>8</v>
      </c>
      <c r="E19" s="47" t="s">
        <v>120</v>
      </c>
      <c r="F19" s="21"/>
      <c r="G19" s="21"/>
      <c r="H19" s="21"/>
    </row>
    <row r="20" spans="1:8" s="52" customFormat="1" ht="15.75">
      <c r="A20" s="17">
        <f t="shared" si="0"/>
        <v>19</v>
      </c>
      <c r="B20" s="23" t="s">
        <v>179</v>
      </c>
      <c r="C20" s="44"/>
      <c r="D20" s="45">
        <v>2</v>
      </c>
      <c r="E20" s="45" t="s">
        <v>120</v>
      </c>
      <c r="F20" s="51"/>
      <c r="G20" s="51"/>
      <c r="H20" s="51"/>
    </row>
    <row r="21" spans="1:8" s="22" customFormat="1" ht="15.75">
      <c r="A21" s="17">
        <f t="shared" si="0"/>
        <v>20</v>
      </c>
      <c r="B21" s="23" t="s">
        <v>176</v>
      </c>
      <c r="C21" s="44"/>
      <c r="D21" s="45">
        <f>2+4+2</f>
        <v>8</v>
      </c>
      <c r="E21" s="45" t="s">
        <v>120</v>
      </c>
      <c r="F21" s="21"/>
      <c r="G21" s="21"/>
      <c r="H21" s="21"/>
    </row>
    <row r="22" spans="1:8" s="22" customFormat="1" ht="19.5" customHeight="1">
      <c r="A22" s="17">
        <f t="shared" si="0"/>
        <v>21</v>
      </c>
      <c r="B22" s="23" t="s">
        <v>175</v>
      </c>
      <c r="C22" s="53"/>
      <c r="D22" s="45">
        <f>2+2+4+2+2</f>
        <v>12</v>
      </c>
      <c r="E22" s="45" t="s">
        <v>120</v>
      </c>
      <c r="F22" s="21"/>
      <c r="G22" s="21"/>
      <c r="H22" s="21"/>
    </row>
    <row r="23" spans="1:8" s="22" customFormat="1" ht="18" customHeight="1">
      <c r="A23" s="17">
        <f t="shared" si="0"/>
        <v>22</v>
      </c>
      <c r="B23" s="23" t="s">
        <v>181</v>
      </c>
      <c r="C23" s="44"/>
      <c r="D23" s="45">
        <v>2</v>
      </c>
      <c r="E23" s="45" t="s">
        <v>120</v>
      </c>
      <c r="F23" s="21"/>
      <c r="G23" s="21"/>
      <c r="H23" s="21"/>
    </row>
    <row r="24" spans="1:8" s="22" customFormat="1" ht="16.5" customHeight="1">
      <c r="A24" s="17">
        <f t="shared" si="0"/>
        <v>23</v>
      </c>
      <c r="B24" s="23" t="s">
        <v>177</v>
      </c>
      <c r="C24" s="44"/>
      <c r="D24" s="45">
        <v>2</v>
      </c>
      <c r="E24" s="45" t="s">
        <v>120</v>
      </c>
      <c r="F24" s="21"/>
      <c r="G24" s="21"/>
      <c r="H24" s="21"/>
    </row>
    <row r="25" spans="1:8" s="22" customFormat="1" ht="17.25" customHeight="1">
      <c r="A25" s="17">
        <f t="shared" si="0"/>
        <v>24</v>
      </c>
      <c r="B25" s="23" t="s">
        <v>132</v>
      </c>
      <c r="C25" s="44"/>
      <c r="D25" s="45">
        <v>4</v>
      </c>
      <c r="E25" s="45" t="s">
        <v>120</v>
      </c>
      <c r="F25" s="21"/>
      <c r="G25" s="21"/>
      <c r="H25" s="21"/>
    </row>
    <row r="26" spans="1:8" s="22" customFormat="1" ht="16.5" customHeight="1">
      <c r="A26" s="17">
        <f t="shared" si="0"/>
        <v>25</v>
      </c>
      <c r="B26" s="23" t="s">
        <v>114</v>
      </c>
      <c r="C26" s="44"/>
      <c r="D26" s="45">
        <v>4270</v>
      </c>
      <c r="E26" s="45" t="s">
        <v>121</v>
      </c>
      <c r="F26" s="21"/>
      <c r="G26" s="21"/>
      <c r="H26" s="21"/>
    </row>
    <row r="27" spans="1:8" s="22" customFormat="1" ht="28.5" customHeight="1">
      <c r="A27" s="17">
        <f t="shared" si="0"/>
        <v>26</v>
      </c>
      <c r="B27" s="23" t="s">
        <v>190</v>
      </c>
      <c r="C27" s="44"/>
      <c r="D27" s="45">
        <f>2+1+1</f>
        <v>4</v>
      </c>
      <c r="E27" s="45" t="s">
        <v>120</v>
      </c>
      <c r="F27" s="21"/>
      <c r="G27" s="21"/>
      <c r="H27" s="21"/>
    </row>
    <row r="28" spans="1:8" s="22" customFormat="1" ht="18.75" customHeight="1">
      <c r="A28" s="17">
        <f t="shared" si="0"/>
        <v>27</v>
      </c>
      <c r="B28" s="23" t="s">
        <v>112</v>
      </c>
      <c r="C28" s="44"/>
      <c r="D28" s="45">
        <f>5+3+1+2+2+1+1+3+1</f>
        <v>19</v>
      </c>
      <c r="E28" s="45" t="s">
        <v>120</v>
      </c>
      <c r="F28" s="21"/>
      <c r="G28" s="21"/>
      <c r="H28" s="21"/>
    </row>
    <row r="29" spans="1:8" s="22" customFormat="1" ht="18" customHeight="1">
      <c r="A29" s="17">
        <f t="shared" si="0"/>
        <v>28</v>
      </c>
      <c r="B29" s="23" t="s">
        <v>113</v>
      </c>
      <c r="C29" s="44"/>
      <c r="D29" s="45">
        <f>2+1+2+2+1+1+2+1</f>
        <v>12</v>
      </c>
      <c r="E29" s="45" t="s">
        <v>120</v>
      </c>
      <c r="F29" s="21"/>
      <c r="G29" s="21"/>
      <c r="H29" s="21"/>
    </row>
    <row r="30" spans="1:8" s="22" customFormat="1" ht="18.75" customHeight="1">
      <c r="A30" s="17">
        <f t="shared" si="0"/>
        <v>29</v>
      </c>
      <c r="B30" s="23" t="s">
        <v>131</v>
      </c>
      <c r="C30" s="44"/>
      <c r="D30" s="45">
        <f>3+1+2+2+1+1+3+1</f>
        <v>14</v>
      </c>
      <c r="E30" s="45" t="s">
        <v>130</v>
      </c>
      <c r="F30" s="21"/>
      <c r="G30" s="21"/>
      <c r="H30" s="21"/>
    </row>
  </sheetData>
  <sheetProtection/>
  <autoFilter ref="A1:D22"/>
  <conditionalFormatting sqref="B24">
    <cfRule type="expression" priority="2" dxfId="0" stopIfTrue="1">
      <formula>'Комп.техника'!#REF!&lt;&gt;'Комп.техника'!#REF!</formula>
    </cfRule>
  </conditionalFormatting>
  <printOptions horizontalCentered="1"/>
  <pageMargins left="0" right="0" top="0" bottom="0" header="0" footer="0"/>
  <pageSetup horizontalDpi="600" verticalDpi="600" orientation="landscape" paperSize="9" scale="87" r:id="rId1"/>
  <ignoredErrors>
    <ignoredError sqref="D15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F26" sqref="F26"/>
    </sheetView>
  </sheetViews>
  <sheetFormatPr defaultColWidth="9.33203125" defaultRowHeight="11.25"/>
  <cols>
    <col min="5" max="5" width="40.33203125" style="0" customWidth="1"/>
  </cols>
  <sheetData>
    <row r="1" ht="12" thickBot="1"/>
    <row r="2" spans="2:5" ht="13.5" thickBot="1">
      <c r="B2" s="32" t="s">
        <v>140</v>
      </c>
      <c r="C2" s="33" t="s">
        <v>141</v>
      </c>
      <c r="D2" s="33" t="s">
        <v>142</v>
      </c>
      <c r="E2" s="33" t="s">
        <v>143</v>
      </c>
    </row>
    <row r="3" spans="2:5" ht="14.25" thickBot="1">
      <c r="B3" s="34">
        <v>1</v>
      </c>
      <c r="C3" s="35" t="s">
        <v>144</v>
      </c>
      <c r="D3" s="36" t="s">
        <v>145</v>
      </c>
      <c r="E3" s="35" t="s">
        <v>146</v>
      </c>
    </row>
    <row r="4" spans="2:5" ht="14.25" thickBot="1">
      <c r="B4" s="37">
        <v>1</v>
      </c>
      <c r="C4" s="38" t="s">
        <v>147</v>
      </c>
      <c r="D4" s="39" t="s">
        <v>145</v>
      </c>
      <c r="E4" s="38" t="s">
        <v>148</v>
      </c>
    </row>
    <row r="5" spans="2:5" ht="14.25" thickBot="1">
      <c r="B5" s="34">
        <v>2</v>
      </c>
      <c r="C5" s="35" t="s">
        <v>149</v>
      </c>
      <c r="D5" s="36" t="s">
        <v>150</v>
      </c>
      <c r="E5" s="35" t="s">
        <v>151</v>
      </c>
    </row>
    <row r="6" spans="2:5" ht="14.25" thickBot="1">
      <c r="B6" s="37">
        <v>4</v>
      </c>
      <c r="C6" s="38" t="s">
        <v>152</v>
      </c>
      <c r="D6" s="39" t="s">
        <v>150</v>
      </c>
      <c r="E6" s="38" t="s">
        <v>153</v>
      </c>
    </row>
    <row r="7" spans="2:5" ht="14.25" thickBot="1">
      <c r="B7" s="34">
        <v>1</v>
      </c>
      <c r="C7" s="35" t="s">
        <v>154</v>
      </c>
      <c r="D7" s="36" t="s">
        <v>155</v>
      </c>
      <c r="E7" s="35" t="s">
        <v>156</v>
      </c>
    </row>
    <row r="8" spans="2:5" ht="14.25" thickBot="1">
      <c r="B8" s="37">
        <v>1</v>
      </c>
      <c r="C8" s="38" t="s">
        <v>157</v>
      </c>
      <c r="D8" s="39" t="s">
        <v>150</v>
      </c>
      <c r="E8" s="38" t="s">
        <v>158</v>
      </c>
    </row>
    <row r="9" spans="2:5" ht="14.25" thickBot="1">
      <c r="B9" s="34">
        <v>1</v>
      </c>
      <c r="C9" s="35" t="s">
        <v>159</v>
      </c>
      <c r="D9" s="36" t="s">
        <v>150</v>
      </c>
      <c r="E9" s="35" t="s">
        <v>160</v>
      </c>
    </row>
    <row r="10" spans="2:5" ht="14.25" thickBot="1">
      <c r="B10" s="37">
        <v>2</v>
      </c>
      <c r="C10" s="38" t="s">
        <v>161</v>
      </c>
      <c r="D10" s="39" t="s">
        <v>150</v>
      </c>
      <c r="E10" s="38" t="s">
        <v>162</v>
      </c>
    </row>
    <row r="11" spans="2:5" ht="14.25" thickBot="1">
      <c r="B11" s="34">
        <v>1</v>
      </c>
      <c r="C11" s="35" t="s">
        <v>163</v>
      </c>
      <c r="D11" s="36" t="s">
        <v>150</v>
      </c>
      <c r="E11" s="35" t="s">
        <v>164</v>
      </c>
    </row>
    <row r="12" spans="2:5" ht="14.25" thickBot="1">
      <c r="B12" s="37">
        <v>1</v>
      </c>
      <c r="C12" s="38" t="s">
        <v>165</v>
      </c>
      <c r="D12" s="39" t="s">
        <v>150</v>
      </c>
      <c r="E12" s="38" t="s">
        <v>166</v>
      </c>
    </row>
    <row r="13" spans="2:5" ht="14.25" thickBot="1">
      <c r="B13" s="34">
        <v>1</v>
      </c>
      <c r="C13" s="35" t="s">
        <v>167</v>
      </c>
      <c r="D13" s="36" t="s">
        <v>150</v>
      </c>
      <c r="E13" s="35" t="s">
        <v>168</v>
      </c>
    </row>
    <row r="14" spans="2:5" ht="14.25" thickBot="1">
      <c r="B14" s="37">
        <v>1</v>
      </c>
      <c r="C14" s="38" t="s">
        <v>169</v>
      </c>
      <c r="D14" s="39" t="s">
        <v>150</v>
      </c>
      <c r="E14" s="38" t="s">
        <v>170</v>
      </c>
    </row>
    <row r="15" spans="2:5" ht="14.25" thickBot="1">
      <c r="B15" s="40">
        <v>1</v>
      </c>
      <c r="C15" s="41" t="s">
        <v>171</v>
      </c>
      <c r="D15" s="42">
        <v>72</v>
      </c>
      <c r="E15" s="41" t="s">
        <v>172</v>
      </c>
    </row>
    <row r="16" spans="2:5" ht="14.25" thickBot="1">
      <c r="B16" s="40">
        <v>1</v>
      </c>
      <c r="C16" s="41" t="s">
        <v>173</v>
      </c>
      <c r="D16" s="42">
        <v>96</v>
      </c>
      <c r="E16" s="41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20" sqref="A20:B20"/>
    </sheetView>
  </sheetViews>
  <sheetFormatPr defaultColWidth="9.33203125" defaultRowHeight="11.25"/>
  <cols>
    <col min="1" max="1" width="38.16015625" style="0" customWidth="1"/>
    <col min="2" max="2" width="36.5" style="0" customWidth="1"/>
  </cols>
  <sheetData>
    <row r="1" spans="1:2" ht="14.25" customHeight="1">
      <c r="A1" s="57" t="s">
        <v>90</v>
      </c>
      <c r="B1" s="57"/>
    </row>
    <row r="2" spans="1:2" ht="15">
      <c r="A2" s="15" t="s">
        <v>59</v>
      </c>
      <c r="B2" s="15" t="s">
        <v>60</v>
      </c>
    </row>
    <row r="3" spans="1:2" ht="15">
      <c r="A3" s="15" t="s">
        <v>61</v>
      </c>
      <c r="B3" s="15" t="s">
        <v>62</v>
      </c>
    </row>
    <row r="4" spans="1:2" ht="15">
      <c r="A4" s="15" t="s">
        <v>63</v>
      </c>
      <c r="B4" s="15" t="s">
        <v>64</v>
      </c>
    </row>
    <row r="5" spans="1:2" ht="14.25" customHeight="1">
      <c r="A5" s="57" t="s">
        <v>27</v>
      </c>
      <c r="B5" s="57"/>
    </row>
    <row r="6" spans="1:2" ht="15">
      <c r="A6" s="15" t="s">
        <v>65</v>
      </c>
      <c r="B6" s="15" t="s">
        <v>66</v>
      </c>
    </row>
    <row r="7" spans="1:2" ht="15">
      <c r="A7" s="15" t="s">
        <v>67</v>
      </c>
      <c r="B7" s="15" t="s">
        <v>68</v>
      </c>
    </row>
    <row r="8" spans="1:2" ht="15">
      <c r="A8" s="15" t="s">
        <v>69</v>
      </c>
      <c r="B8" s="15" t="s">
        <v>70</v>
      </c>
    </row>
    <row r="9" spans="1:2" ht="15">
      <c r="A9" s="15" t="s">
        <v>71</v>
      </c>
      <c r="B9" s="15" t="s">
        <v>72</v>
      </c>
    </row>
    <row r="10" spans="1:2" ht="15">
      <c r="A10" s="15" t="s">
        <v>73</v>
      </c>
      <c r="B10" s="15" t="s">
        <v>74</v>
      </c>
    </row>
    <row r="11" spans="1:2" ht="15">
      <c r="A11" s="15" t="s">
        <v>75</v>
      </c>
      <c r="B11" s="15" t="s">
        <v>48</v>
      </c>
    </row>
    <row r="12" spans="1:2" ht="30">
      <c r="A12" s="15" t="s">
        <v>76</v>
      </c>
      <c r="B12" s="15" t="s">
        <v>77</v>
      </c>
    </row>
    <row r="13" spans="1:2" ht="15">
      <c r="A13" s="15" t="s">
        <v>78</v>
      </c>
      <c r="B13" s="15" t="s">
        <v>79</v>
      </c>
    </row>
    <row r="14" spans="1:2" ht="15">
      <c r="A14" s="15" t="s">
        <v>80</v>
      </c>
      <c r="B14" s="15" t="s">
        <v>81</v>
      </c>
    </row>
    <row r="15" spans="1:2" ht="15">
      <c r="A15" s="15" t="s">
        <v>82</v>
      </c>
      <c r="B15" s="15" t="s">
        <v>83</v>
      </c>
    </row>
    <row r="16" spans="1:2" ht="15">
      <c r="A16" s="15" t="s">
        <v>84</v>
      </c>
      <c r="B16" s="15" t="s">
        <v>85</v>
      </c>
    </row>
    <row r="17" spans="1:2" ht="15">
      <c r="A17" s="15" t="s">
        <v>86</v>
      </c>
      <c r="B17" s="15" t="s">
        <v>87</v>
      </c>
    </row>
    <row r="18" spans="1:2" ht="30">
      <c r="A18" s="15" t="s">
        <v>88</v>
      </c>
      <c r="B18" s="15" t="s">
        <v>89</v>
      </c>
    </row>
    <row r="19" spans="1:2" ht="30">
      <c r="A19" s="15" t="s">
        <v>91</v>
      </c>
      <c r="B19" s="15" t="s">
        <v>92</v>
      </c>
    </row>
    <row r="20" spans="1:2" ht="14.25" customHeight="1">
      <c r="A20" s="57" t="s">
        <v>93</v>
      </c>
      <c r="B20" s="57"/>
    </row>
    <row r="21" spans="1:2" ht="30">
      <c r="A21" s="15" t="s">
        <v>94</v>
      </c>
      <c r="B21" s="15" t="s">
        <v>95</v>
      </c>
    </row>
    <row r="22" spans="1:2" ht="30">
      <c r="A22" s="15" t="s">
        <v>96</v>
      </c>
      <c r="B22" s="16">
        <v>6</v>
      </c>
    </row>
    <row r="23" spans="1:2" ht="30">
      <c r="A23" s="15" t="s">
        <v>97</v>
      </c>
      <c r="B23" s="16">
        <v>6</v>
      </c>
    </row>
    <row r="24" spans="1:2" ht="15">
      <c r="A24" s="15" t="s">
        <v>38</v>
      </c>
      <c r="B24" s="16" t="s">
        <v>98</v>
      </c>
    </row>
    <row r="25" spans="1:2" ht="15">
      <c r="A25" s="15" t="s">
        <v>93</v>
      </c>
      <c r="B25" s="15" t="s">
        <v>99</v>
      </c>
    </row>
    <row r="26" spans="1:2" ht="14.25" customHeight="1">
      <c r="A26" s="57" t="s">
        <v>100</v>
      </c>
      <c r="B26" s="57"/>
    </row>
    <row r="27" spans="1:2" ht="15">
      <c r="A27" s="15" t="s">
        <v>101</v>
      </c>
      <c r="B27" s="15" t="s">
        <v>102</v>
      </c>
    </row>
    <row r="28" spans="1:2" ht="15">
      <c r="A28" s="15" t="s">
        <v>103</v>
      </c>
      <c r="B28" s="15" t="s">
        <v>104</v>
      </c>
    </row>
    <row r="29" spans="1:2" ht="15">
      <c r="A29" s="15" t="s">
        <v>105</v>
      </c>
      <c r="B29" s="15" t="s">
        <v>106</v>
      </c>
    </row>
    <row r="30" spans="1:2" ht="30">
      <c r="A30" s="15" t="s">
        <v>107</v>
      </c>
      <c r="B30" s="15" t="s">
        <v>106</v>
      </c>
    </row>
    <row r="31" spans="1:2" ht="14.25" customHeight="1">
      <c r="A31" s="57" t="s">
        <v>108</v>
      </c>
      <c r="B31" s="57"/>
    </row>
    <row r="32" spans="1:2" ht="15">
      <c r="A32" s="15" t="s">
        <v>109</v>
      </c>
      <c r="B32" s="15" t="s">
        <v>104</v>
      </c>
    </row>
    <row r="33" spans="1:2" ht="15">
      <c r="A33" s="15" t="s">
        <v>110</v>
      </c>
      <c r="B33" s="15" t="s">
        <v>111</v>
      </c>
    </row>
  </sheetData>
  <sheetProtection/>
  <mergeCells count="5">
    <mergeCell ref="A1:B1"/>
    <mergeCell ref="A5:B5"/>
    <mergeCell ref="A20:B20"/>
    <mergeCell ref="A26:B26"/>
    <mergeCell ref="A31: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26" sqref="B26"/>
    </sheetView>
  </sheetViews>
  <sheetFormatPr defaultColWidth="9.33203125" defaultRowHeight="11.25"/>
  <cols>
    <col min="1" max="1" width="3.83203125" style="0" customWidth="1"/>
    <col min="2" max="2" width="81.5" style="0" customWidth="1"/>
  </cols>
  <sheetData>
    <row r="1" spans="1:2" ht="15">
      <c r="A1" s="26" t="s">
        <v>123</v>
      </c>
      <c r="B1" s="27" t="s">
        <v>124</v>
      </c>
    </row>
    <row r="2" spans="1:2" ht="45">
      <c r="A2" s="24">
        <v>1</v>
      </c>
      <c r="B2" s="25" t="s">
        <v>125</v>
      </c>
    </row>
    <row r="3" spans="1:2" ht="15">
      <c r="A3" s="24">
        <v>2</v>
      </c>
      <c r="B3" s="29" t="s">
        <v>129</v>
      </c>
    </row>
    <row r="4" spans="1:2" ht="15">
      <c r="A4" s="28">
        <v>3</v>
      </c>
      <c r="B4" s="25" t="s">
        <v>126</v>
      </c>
    </row>
    <row r="5" spans="1:2" ht="16.5" customHeight="1">
      <c r="A5" s="24">
        <v>4</v>
      </c>
      <c r="B5" s="24" t="s">
        <v>127</v>
      </c>
    </row>
    <row r="6" spans="1:2" ht="15">
      <c r="A6" s="24">
        <v>5</v>
      </c>
      <c r="B6" s="25" t="s">
        <v>128</v>
      </c>
    </row>
    <row r="8" ht="28.5">
      <c r="B8" s="54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18" sqref="B18"/>
    </sheetView>
  </sheetViews>
  <sheetFormatPr defaultColWidth="9.33203125" defaultRowHeight="11.25"/>
  <cols>
    <col min="1" max="1" width="3.83203125" style="0" customWidth="1"/>
    <col min="2" max="2" width="99.66015625" style="0" customWidth="1"/>
  </cols>
  <sheetData>
    <row r="1" ht="15">
      <c r="A1" s="11" t="s">
        <v>49</v>
      </c>
    </row>
    <row r="2" spans="1:2" ht="15">
      <c r="A2" s="11">
        <v>1</v>
      </c>
      <c r="B2" s="11" t="s">
        <v>209</v>
      </c>
    </row>
    <row r="3" spans="1:2" ht="15">
      <c r="A3" s="11">
        <v>2</v>
      </c>
      <c r="B3" s="11" t="s">
        <v>135</v>
      </c>
    </row>
    <row r="4" spans="1:2" ht="15">
      <c r="A4" s="11">
        <v>3</v>
      </c>
      <c r="B4" s="11" t="s">
        <v>210</v>
      </c>
    </row>
    <row r="5" spans="1:2" ht="15">
      <c r="A5" s="11">
        <v>4</v>
      </c>
      <c r="B5" s="11" t="s">
        <v>136</v>
      </c>
    </row>
    <row r="6" spans="1:2" ht="15">
      <c r="A6" s="11">
        <v>5</v>
      </c>
      <c r="B6" s="11" t="s">
        <v>137</v>
      </c>
    </row>
    <row r="7" spans="1:2" s="55" customFormat="1" ht="15">
      <c r="A7" s="11">
        <v>6</v>
      </c>
      <c r="B7" s="11" t="s">
        <v>211</v>
      </c>
    </row>
    <row r="8" ht="15">
      <c r="A8" s="11" t="s">
        <v>212</v>
      </c>
    </row>
    <row r="9" ht="15">
      <c r="A9" s="11" t="s">
        <v>213</v>
      </c>
    </row>
    <row r="10" ht="15">
      <c r="A10" s="11" t="s">
        <v>214</v>
      </c>
    </row>
    <row r="11" ht="15">
      <c r="A11" s="11" t="s">
        <v>215</v>
      </c>
    </row>
    <row r="17" ht="15">
      <c r="I17" s="28"/>
    </row>
    <row r="18" ht="15">
      <c r="I18" s="11"/>
    </row>
    <row r="19" ht="15">
      <c r="I19" s="11"/>
    </row>
    <row r="20" ht="15">
      <c r="I20" s="28"/>
    </row>
    <row r="21" ht="15">
      <c r="I21" s="31"/>
    </row>
    <row r="22" ht="15">
      <c r="I22" s="28"/>
    </row>
    <row r="23" ht="15">
      <c r="I23" s="28"/>
    </row>
    <row r="24" ht="15">
      <c r="I24" s="2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0" sqref="A1:A10"/>
    </sheetView>
  </sheetViews>
  <sheetFormatPr defaultColWidth="9.33203125" defaultRowHeight="11.25"/>
  <sheetData>
    <row r="1" ht="15">
      <c r="A1" s="11" t="s">
        <v>49</v>
      </c>
    </row>
    <row r="2" ht="15">
      <c r="A2" s="12" t="s">
        <v>50</v>
      </c>
    </row>
    <row r="3" ht="15">
      <c r="A3" s="12" t="s">
        <v>51</v>
      </c>
    </row>
    <row r="4" ht="15">
      <c r="A4" s="12" t="s">
        <v>196</v>
      </c>
    </row>
    <row r="5" ht="15">
      <c r="A5" s="12" t="s">
        <v>197</v>
      </c>
    </row>
    <row r="6" ht="15">
      <c r="A6" s="12" t="s">
        <v>198</v>
      </c>
    </row>
    <row r="7" ht="15">
      <c r="A7" s="12" t="s">
        <v>199</v>
      </c>
    </row>
    <row r="8" ht="15">
      <c r="A8" s="11" t="s">
        <v>208</v>
      </c>
    </row>
    <row r="9" ht="15">
      <c r="A9" s="11" t="s">
        <v>200</v>
      </c>
    </row>
    <row r="10" ht="15">
      <c r="A10" s="11" t="s">
        <v>201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D8" sqref="D8"/>
    </sheetView>
  </sheetViews>
  <sheetFormatPr defaultColWidth="9.33203125" defaultRowHeight="11.25"/>
  <sheetData>
    <row r="1" ht="15">
      <c r="A1" s="11" t="s">
        <v>49</v>
      </c>
    </row>
    <row r="2" ht="15">
      <c r="A2" s="12" t="s">
        <v>50</v>
      </c>
    </row>
    <row r="3" ht="15">
      <c r="A3" s="12" t="s">
        <v>51</v>
      </c>
    </row>
    <row r="4" ht="15">
      <c r="A4" s="12" t="s">
        <v>52</v>
      </c>
    </row>
    <row r="5" ht="15">
      <c r="A5" s="12" t="s">
        <v>53</v>
      </c>
    </row>
    <row r="6" ht="15">
      <c r="A6" s="12" t="s">
        <v>54</v>
      </c>
    </row>
    <row r="7" ht="15">
      <c r="A7" s="12" t="s">
        <v>55</v>
      </c>
    </row>
    <row r="8" ht="15">
      <c r="A8" s="12" t="s">
        <v>56</v>
      </c>
    </row>
    <row r="9" ht="15">
      <c r="A9" s="12" t="s">
        <v>57</v>
      </c>
    </row>
    <row r="10" ht="15">
      <c r="A10" s="12" t="s">
        <v>204</v>
      </c>
    </row>
    <row r="11" ht="15">
      <c r="A11" s="11" t="s">
        <v>205</v>
      </c>
    </row>
    <row r="12" ht="15">
      <c r="A12" s="11" t="s">
        <v>206</v>
      </c>
    </row>
    <row r="13" ht="15">
      <c r="A13" s="11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0">
      <selection activeCell="C25" sqref="C25"/>
    </sheetView>
  </sheetViews>
  <sheetFormatPr defaultColWidth="9.33203125" defaultRowHeight="11.25"/>
  <cols>
    <col min="1" max="1" width="6.66015625" style="0" customWidth="1"/>
    <col min="2" max="2" width="44.66015625" style="0" customWidth="1"/>
    <col min="3" max="3" width="10.33203125" style="0" customWidth="1"/>
  </cols>
  <sheetData>
    <row r="1" spans="1:2" ht="15.75" customHeight="1">
      <c r="A1" s="58" t="s">
        <v>39</v>
      </c>
      <c r="B1" s="58"/>
    </row>
    <row r="2" spans="1:2" ht="78.75">
      <c r="A2" s="30" t="s">
        <v>40</v>
      </c>
      <c r="B2" s="30" t="s">
        <v>134</v>
      </c>
    </row>
    <row r="3" spans="1:2" ht="110.25">
      <c r="A3" s="30" t="s">
        <v>37</v>
      </c>
      <c r="B3" s="30" t="s">
        <v>41</v>
      </c>
    </row>
    <row r="4" spans="1:2" ht="126">
      <c r="A4" s="30" t="s">
        <v>42</v>
      </c>
      <c r="B4" s="30" t="s">
        <v>43</v>
      </c>
    </row>
    <row r="5" spans="1:2" ht="15.75" customHeight="1">
      <c r="A5" s="58" t="s">
        <v>44</v>
      </c>
      <c r="B5" s="58"/>
    </row>
    <row r="6" spans="1:2" ht="110.25">
      <c r="A6" s="30" t="s">
        <v>45</v>
      </c>
      <c r="B6" s="30" t="s">
        <v>46</v>
      </c>
    </row>
    <row r="7" spans="1:2" ht="157.5">
      <c r="A7" s="30" t="s">
        <v>47</v>
      </c>
      <c r="B7" s="30" t="s">
        <v>48</v>
      </c>
    </row>
    <row r="11" spans="2:3" ht="14.25">
      <c r="B11" s="59" t="s">
        <v>39</v>
      </c>
      <c r="C11" s="60"/>
    </row>
    <row r="12" spans="2:3" ht="15">
      <c r="B12" s="24" t="s">
        <v>40</v>
      </c>
      <c r="C12" s="24" t="s">
        <v>217</v>
      </c>
    </row>
    <row r="13" spans="2:3" ht="15">
      <c r="B13" s="24" t="s">
        <v>37</v>
      </c>
      <c r="C13" s="24" t="s">
        <v>41</v>
      </c>
    </row>
    <row r="14" spans="2:3" ht="15">
      <c r="B14" s="24" t="s">
        <v>42</v>
      </c>
      <c r="C14" s="24" t="s">
        <v>43</v>
      </c>
    </row>
    <row r="15" spans="2:3" ht="14.25">
      <c r="B15" s="59" t="s">
        <v>44</v>
      </c>
      <c r="C15" s="60"/>
    </row>
    <row r="16" spans="2:3" ht="15">
      <c r="B16" s="24" t="s">
        <v>45</v>
      </c>
      <c r="C16" s="24" t="s">
        <v>46</v>
      </c>
    </row>
    <row r="17" spans="2:3" ht="15">
      <c r="B17" s="24" t="s">
        <v>47</v>
      </c>
      <c r="C17" s="24" t="s">
        <v>48</v>
      </c>
    </row>
  </sheetData>
  <sheetProtection/>
  <mergeCells count="4">
    <mergeCell ref="A1:B1"/>
    <mergeCell ref="A5:B5"/>
    <mergeCell ref="B11:C11"/>
    <mergeCell ref="B15:C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C6"/>
  <sheetViews>
    <sheetView zoomScalePageLayoutView="0" workbookViewId="0" topLeftCell="A1">
      <selection activeCell="I21" sqref="I21"/>
    </sheetView>
  </sheetViews>
  <sheetFormatPr defaultColWidth="9.33203125" defaultRowHeight="11.25"/>
  <cols>
    <col min="1" max="1" width="5.66015625" style="0" customWidth="1"/>
    <col min="2" max="2" width="3.83203125" style="0" customWidth="1"/>
    <col min="3" max="3" width="99.66015625" style="0" customWidth="1"/>
  </cols>
  <sheetData>
    <row r="2" spans="2:3" ht="15">
      <c r="B2" s="26" t="s">
        <v>123</v>
      </c>
      <c r="C2" s="27" t="s">
        <v>188</v>
      </c>
    </row>
    <row r="3" spans="2:3" ht="15">
      <c r="B3" s="24">
        <v>1</v>
      </c>
      <c r="C3" s="25" t="s">
        <v>184</v>
      </c>
    </row>
    <row r="4" spans="2:3" ht="15">
      <c r="B4" s="24">
        <v>2</v>
      </c>
      <c r="C4" s="24" t="s">
        <v>185</v>
      </c>
    </row>
    <row r="5" spans="2:3" ht="15">
      <c r="B5" s="29">
        <v>3</v>
      </c>
      <c r="C5" s="25" t="s">
        <v>186</v>
      </c>
    </row>
    <row r="6" spans="2:3" ht="15">
      <c r="B6" s="24">
        <v>4</v>
      </c>
      <c r="C6" s="24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69.33203125" style="0" bestFit="1" customWidth="1"/>
    <col min="2" max="2" width="38.16015625" style="0" customWidth="1"/>
  </cols>
  <sheetData>
    <row r="1" spans="1:2" ht="14.25" thickBot="1">
      <c r="A1" s="7" t="s">
        <v>5</v>
      </c>
      <c r="B1" s="8" t="s">
        <v>6</v>
      </c>
    </row>
    <row r="2" spans="1:2" ht="14.25" thickBot="1">
      <c r="A2" s="9" t="s">
        <v>7</v>
      </c>
      <c r="B2" s="10" t="s">
        <v>8</v>
      </c>
    </row>
    <row r="3" spans="1:2" ht="14.25" thickBot="1">
      <c r="A3" s="9" t="s">
        <v>9</v>
      </c>
      <c r="B3" s="10" t="s">
        <v>10</v>
      </c>
    </row>
    <row r="4" spans="1:2" ht="14.25" thickBot="1">
      <c r="A4" s="9" t="s">
        <v>11</v>
      </c>
      <c r="B4" s="10" t="s">
        <v>12</v>
      </c>
    </row>
    <row r="5" spans="1:2" ht="27.75" thickBot="1">
      <c r="A5" s="9" t="s">
        <v>13</v>
      </c>
      <c r="B5" s="10" t="s">
        <v>14</v>
      </c>
    </row>
    <row r="6" spans="1:2" ht="14.25" thickBot="1">
      <c r="A6" s="9" t="s">
        <v>15</v>
      </c>
      <c r="B6" s="10" t="s">
        <v>16</v>
      </c>
    </row>
    <row r="7" spans="1:2" ht="14.25" thickBot="1">
      <c r="A7" s="9" t="s">
        <v>17</v>
      </c>
      <c r="B7" s="10" t="s">
        <v>18</v>
      </c>
    </row>
    <row r="8" spans="1:2" ht="14.25" thickBot="1">
      <c r="A8" s="9" t="s">
        <v>19</v>
      </c>
      <c r="B8" s="10" t="s">
        <v>20</v>
      </c>
    </row>
    <row r="9" spans="1:2" ht="27.75" thickBot="1">
      <c r="A9" s="9" t="s">
        <v>21</v>
      </c>
      <c r="B9" s="10" t="s">
        <v>22</v>
      </c>
    </row>
    <row r="10" spans="1:2" ht="14.25" thickBot="1">
      <c r="A10" s="9" t="s">
        <v>23</v>
      </c>
      <c r="B10" s="10" t="s">
        <v>24</v>
      </c>
    </row>
    <row r="11" spans="1:2" ht="14.25" thickBot="1">
      <c r="A11" s="9" t="s">
        <v>25</v>
      </c>
      <c r="B11" s="10" t="s">
        <v>26</v>
      </c>
    </row>
    <row r="12" spans="1:2" ht="14.25" thickBot="1">
      <c r="A12" s="9" t="s">
        <v>27</v>
      </c>
      <c r="B12" s="10" t="s">
        <v>28</v>
      </c>
    </row>
    <row r="13" spans="1:2" ht="14.25" thickBot="1">
      <c r="A13" s="9" t="s">
        <v>29</v>
      </c>
      <c r="B13" s="10" t="s">
        <v>30</v>
      </c>
    </row>
    <row r="14" spans="1:2" ht="27.75" thickBot="1">
      <c r="A14" s="9" t="s">
        <v>31</v>
      </c>
      <c r="B14" s="10" t="s">
        <v>32</v>
      </c>
    </row>
    <row r="15" spans="1:2" ht="14.25" thickBot="1">
      <c r="A15" s="9" t="s">
        <v>33</v>
      </c>
      <c r="B15" s="10" t="s">
        <v>34</v>
      </c>
    </row>
    <row r="16" spans="1:2" ht="27.75" thickBot="1">
      <c r="A16" s="9" t="s">
        <v>35</v>
      </c>
      <c r="B16" s="10" t="s">
        <v>35</v>
      </c>
    </row>
    <row r="17" ht="15">
      <c r="A17" s="11"/>
    </row>
    <row r="18" ht="15">
      <c r="A18" s="56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Янгиров Рамазан Робертович</dc:creator>
  <cp:keywords/>
  <dc:description/>
  <cp:lastModifiedBy>Барнуков Максим Сергеевич</cp:lastModifiedBy>
  <cp:lastPrinted>2018-08-28T06:22:31Z</cp:lastPrinted>
  <dcterms:created xsi:type="dcterms:W3CDTF">2018-08-07T11:06:31Z</dcterms:created>
  <dcterms:modified xsi:type="dcterms:W3CDTF">2018-10-12T07:32:08Z</dcterms:modified>
  <cp:category/>
  <cp:version/>
  <cp:contentType/>
  <cp:contentStatus/>
</cp:coreProperties>
</file>